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rGar17\Desktop\"/>
    </mc:Choice>
  </mc:AlternateContent>
  <bookViews>
    <workbookView xWindow="0" yWindow="0" windowWidth="20490" windowHeight="7635" activeTab="1"/>
  </bookViews>
  <sheets>
    <sheet name="I SEMESTRE 2024" sheetId="1" r:id="rId1"/>
    <sheet name="II SEMESTRE 2024 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8" i="3"/>
  <c r="H17" i="1"/>
  <c r="H43" i="3"/>
  <c r="H39" i="3"/>
  <c r="H8" i="3"/>
  <c r="H6" i="3"/>
  <c r="H44" i="3"/>
  <c r="H42" i="3"/>
  <c r="H41" i="3"/>
  <c r="H40" i="3"/>
  <c r="H38" i="3"/>
  <c r="H37" i="3"/>
  <c r="H36" i="3"/>
  <c r="H35" i="3"/>
  <c r="H34" i="3"/>
  <c r="H33" i="3"/>
  <c r="H32" i="3"/>
  <c r="H30" i="3"/>
  <c r="H29" i="3"/>
  <c r="H28" i="3"/>
  <c r="H27" i="3"/>
  <c r="H26" i="3"/>
  <c r="H25" i="3"/>
  <c r="H24" i="3"/>
  <c r="H23" i="3"/>
  <c r="H22" i="3"/>
  <c r="H21" i="3"/>
  <c r="H20" i="3"/>
  <c r="H19" i="3"/>
  <c r="H17" i="3"/>
  <c r="H16" i="3"/>
  <c r="H14" i="3"/>
  <c r="H13" i="3"/>
  <c r="H12" i="3"/>
  <c r="H11" i="3"/>
  <c r="H10" i="3"/>
  <c r="H7" i="3"/>
  <c r="H6" i="1"/>
  <c r="H30" i="1" l="1"/>
  <c r="H28" i="1"/>
  <c r="H23" i="1"/>
  <c r="H21" i="1"/>
  <c r="H22" i="1"/>
  <c r="H14" i="1"/>
  <c r="H40" i="1" l="1"/>
  <c r="H10" i="1"/>
  <c r="H8" i="1"/>
  <c r="H19" i="1" l="1"/>
  <c r="H27" i="1"/>
  <c r="H32" i="1"/>
  <c r="H36" i="1"/>
  <c r="H41" i="1"/>
  <c r="H7" i="1"/>
  <c r="H11" i="1"/>
  <c r="H24" i="1"/>
  <c r="H29" i="1"/>
  <c r="H34" i="1"/>
  <c r="H42" i="1"/>
  <c r="H33" i="1"/>
  <c r="H12" i="1"/>
  <c r="H26" i="1"/>
  <c r="H35" i="1"/>
  <c r="H39" i="1"/>
  <c r="H13" i="1"/>
  <c r="H37" i="1"/>
  <c r="H38" i="1"/>
  <c r="H16" i="1"/>
  <c r="H20" i="1"/>
  <c r="H25" i="1"/>
  <c r="H43" i="1"/>
</calcChain>
</file>

<file path=xl/sharedStrings.xml><?xml version="1.0" encoding="utf-8"?>
<sst xmlns="http://schemas.openxmlformats.org/spreadsheetml/2006/main" count="243" uniqueCount="123">
  <si>
    <t>COD</t>
  </si>
  <si>
    <t>NOMBRE DEL INDICADOR</t>
  </si>
  <si>
    <t>CALCULO DEL INDICADOR</t>
  </si>
  <si>
    <t xml:space="preserve">META </t>
  </si>
  <si>
    <t>NUMERADOR</t>
  </si>
  <si>
    <t>DENOMINADOR</t>
  </si>
  <si>
    <t>RESULTADO</t>
  </si>
  <si>
    <t>EFECTIVIDAD</t>
  </si>
  <si>
    <t>P 1.2</t>
  </si>
  <si>
    <t>PROPORCION DE GESTANTES CON VALORACIÓN POR ODONTOLOGIA</t>
  </si>
  <si>
    <t xml:space="preserve"># DE GESTANTES CON VALORACION POR ODONTOLOGIA/TOTAL GESTANTES </t>
  </si>
  <si>
    <t>P 1.3</t>
  </si>
  <si>
    <t>PROPORCION DE PARTOS POR CESAREA</t>
  </si>
  <si>
    <t># DE NACIDOS VIVOS POR CESAREA/TOTAL DE NACIDOS VIVOS</t>
  </si>
  <si>
    <t>P 1.4</t>
  </si>
  <si>
    <t>TASA DE MORTALIDAD PERINATAL</t>
  </si>
  <si>
    <t># DE MUERTES FETALES CON 22 SEMANAS COMPLETAS Ó 500 FR DE PESO Y LOS 7 DIAS COMPLETOS DESPUES DEL NACIMIENTO/# TOTAL DE NV MAS EL # DE MUERTES FETALES CON 22 SEM O CON 500 GR O MAS DE PESO</t>
  </si>
  <si>
    <t>P 1.5</t>
  </si>
  <si>
    <t xml:space="preserve">RELACION MORBILIDAD MATERNA EXTREMA (MME)/MUERTE MATERNA TEMPRANA. ( RAZON DE MORTALIDAD MATERNA). </t>
  </si>
  <si>
    <t># DE CASOS DE MME:# DE CASOS DE MUERTE MATERNA (42 DIAS)</t>
  </si>
  <si>
    <t>P 1.6</t>
  </si>
  <si>
    <t>PROPORCION DE RECIEN NACIDOS CON TAMIZAJE PARA HIPOTIROIDISMO</t>
  </si>
  <si>
    <t># DE NV A QUIENES SE LES REALIZA TAMIZAJE DE HIPOTIROIDISMO/# TOTAL DE NV REPOTADOS</t>
  </si>
  <si>
    <t>P 1.8</t>
  </si>
  <si>
    <t>LETALIDAD POR INFECCION RESPIRATORIA AGUDA (IRA) EN MENORES DE 5 AÑOS</t>
  </si>
  <si>
    <t>NUMERO DE MUERTES POR IRA EN MENORES DE 5 AÑOS/# TOTAL DE MENORES DE 5 AÑOS ATENDIDOS POR DX DE IRA</t>
  </si>
  <si>
    <t>P 1.9</t>
  </si>
  <si>
    <t>LETALIDAD EN MENORES DE 5 AÑOS POR ENFERMEDAD DIARREICA AGUDA (EDA)</t>
  </si>
  <si>
    <t># DE MUERTES X EDA EN MENORES DE 5 AÑOS/# TOTAL DE MENORES DE 5 AÑOS CON DX DE EDA</t>
  </si>
  <si>
    <t>P 1.12</t>
  </si>
  <si>
    <t>PROPORCION DE MUJERES A LAS QUE SE LES REALIZÓ TOMA DE SEROLOGIA EN EL MOMENTO DEL PARTO O ABORTO</t>
  </si>
  <si>
    <t># DE MUJERES A LAS QUE SE LES REALIZÓ TOMA DE SEROLOGIA EN EL MOMENTO DEL PARTO O DEL ABORTO/# TOTAL DE GESTANTES DE LOS ULTIMOS 3 MESES REPORTADAS</t>
  </si>
  <si>
    <t>P 1.13</t>
  </si>
  <si>
    <t>PROPORCION DE PACIENTES HOSPITALIZADOS POR DENGUE GRAVE</t>
  </si>
  <si>
    <t># DE PACIENTES CON DX DE DENGUE GRAVE QUE FUERON HOSPITALIZADOS/TOTAL DE PACIENTES CON DX DE DENGUE GRAVE EN EL PERIODO</t>
  </si>
  <si>
    <t>SEGURIDAD</t>
  </si>
  <si>
    <t>P 2.1</t>
  </si>
  <si>
    <t>TASA DE INCIDENCIA DE NEUMONIA ASOCIADA AL VENTILADOR MECANICO (NAV)</t>
  </si>
  <si>
    <t># DE NAV NUEVAS EN LA UCI (ADULTO O PEDIATRICA O NEONATAL)/# DIAS VENTILADOR MECANICO EN UCI (ADULTO O PEDIATRICA O NEONATAL)</t>
  </si>
  <si>
    <t>P 2.2</t>
  </si>
  <si>
    <t>TASA DE INCIDENCIA DE INFECCIÓN DEL TRACTO URINARIO ASOCIADA A CATETER (ISTU-AC)</t>
  </si>
  <si>
    <t>SUMATORIA DE LOS CASOS NUEVOS DE INFECCION DEL TRACTO URINARIO ASOCIADA A CATETER EN UN MES DE SEGUIMIENTO/# DIAS CATETER URINARIO EN UCI (ADULTO Y PEDIATRICA) EN UN MES DE SEGUIMIENTO</t>
  </si>
  <si>
    <t>P 2.3</t>
  </si>
  <si>
    <t>TASA DE INCIDENCIA DE INFECIÓN DEL TORRENTE SANGUINEO ASOCIADA A CATETER (ITS-AC)</t>
  </si>
  <si>
    <t>SUMATORIA DE CASOS NUEVOS DE INFECCIÓN DELTORRENTE SANGUINEO ASOCIADA A CATETER EN UN MES DE SEGUIMIENTO/# DE DIAS CATETER CENTRAL EN UCI (ADULTO O PEDIATRICA O NEONATAL) EN UN MES DE SEGUIMIENTO</t>
  </si>
  <si>
    <t>P 2.4</t>
  </si>
  <si>
    <t xml:space="preserve">PROPORCION DE ENDOMETRITIS POS PARTO VAGINAL </t>
  </si>
  <si>
    <t># DE ENDOMETRITIS POST PARTO VAGINAL/# TOTAL DE PARTOS ATENDIDOS  (TRIMESTRAL)</t>
  </si>
  <si>
    <t>P 2.5</t>
  </si>
  <si>
    <t>PROPORCION DE ENDOMETRITIS POS CESAREA</t>
  </si>
  <si>
    <t># DE ENDOMETRITIS POST CESAREA/# TOTAL DE CESAREAS REALIZADAS (TRIMESTRAL)</t>
  </si>
  <si>
    <t>P 2.6</t>
  </si>
  <si>
    <t>TASA DE CAIDA DE PACIENTES EN EL SERVICIO DE HOSPITALIZACION</t>
  </si>
  <si>
    <t># TOTAL DE PACIENTES HOSPITALIZADOS QUE SUFREN CAIDAS EN EL PERIODO/SUMATORIA DE DIAS DE ESTANCIA DE LOS PACIENTES EN LOS SERVICIOS DE HOSPITALIZACION EN EL PERIODO (TRIMESTRAL)</t>
  </si>
  <si>
    <t>P 2.7</t>
  </si>
  <si>
    <t xml:space="preserve">TASA DE CAIDA DE PACIENTES EN EL SERVICIO DE URGENCIAS </t>
  </si>
  <si>
    <t># TOTAL DE PACIENTES ATENDIDOS EN URGENCIAS QUE SUFREN CAIDAS EN EL PERIODO/TOTAL DE PERSONAS ATENDIDAS EN URGENCIAS EN EL PERIODO (TRIMESTRAL)</t>
  </si>
  <si>
    <t>P 2.8</t>
  </si>
  <si>
    <t xml:space="preserve">TASA DE CAIDA DE PACIENTES EN EL SERVICIO DE CONSULTA EXTERNA </t>
  </si>
  <si>
    <t># TOTAL DE PACIENTES ATENDIDOS EN CONSULTA EXTERNA QUE SUFREN CAIDAS EN EL PERIODO/TOTAL DE PERSONAS ATENDIDAS EN CONSULTA EXTERNA</t>
  </si>
  <si>
    <t>P 2.9</t>
  </si>
  <si>
    <t>TASA DE CAIDA DE PACIENTES EN EL SERVICIO DE APOYO DIAGNOSTICO Y COMPLEMENTACION TERAPEUTICA</t>
  </si>
  <si>
    <t># TOTAL DE PACIENTES ATENDIDOS EN EL SERVICIO DE APOYO DX Y COMPLEMENTACIÓN TERAPEUTICA  QUE SUFREN CAIDAS/TOTAL DE PERSONAS ATENDIDAS EN EL SERVICIO DE APOYO DX Y COMPLEMENTACION TERAPEUTICA (TRIMESTRAL)</t>
  </si>
  <si>
    <t>P 2.10</t>
  </si>
  <si>
    <t>PROPORCION DE EVENTOS ADVERSOS RELACIONADOS CON LA ADMNISTRACION DE MEDICAMENTOS EN HOSPITALIZACIÓN</t>
  </si>
  <si>
    <t># DE EVENTOS ADVERSOS RELACIONADOS CON LA ADMON DE MEDICAMENTOS EN HOSPITALIZACION/TOTAL DE EGRESOS DE HX (TRIMESTRAL)</t>
  </si>
  <si>
    <t>P 2.11</t>
  </si>
  <si>
    <t>PROPORCION DE EVENTOS ADVERSOS RELACIONADOS CON LA ADMINISTRACION DE MEDICAMENTOS EN URGENCIAS</t>
  </si>
  <si>
    <t># DE EVENTOS ADVERSOS RELACIONADOS CON LA ADMON DE MEDICAMENTOS EN URGENCIAS/TOTAL DE PERSONAS ATENDIDAS EN URGENCIAS EN EL PERIODO (TRIMESTRAL)</t>
  </si>
  <si>
    <t>P 2.12</t>
  </si>
  <si>
    <t>TASA DE ULCERAS POR PRESION</t>
  </si>
  <si>
    <t># DE PACIENTES QUE DESARROLLAN ULCERAS POR PRESION EN LA INSTITUCION EN EL PERIODO/SUMATORIA DE DIAS DE ESTANCIA DE LOS PACIENTES EN LOS SERVICIOS DE HOSPITALIZACIÓN (TRIMESTRAL)</t>
  </si>
  <si>
    <t>P 2.13</t>
  </si>
  <si>
    <t>PROPORCION DE REINGRESO DE PACIENTES AL SERVICIO DE URGENCIAS EN MENOS DE 72 HORAS</t>
  </si>
  <si>
    <t># DE PACIENTES QUE REINGRESAN AL SERVICIO DE URGENCIAS EN LA MISMA INSTITUCION ANTES DE 72 HORAS CON EL MISMO DX DE EGRESO/# TOTAL DE EGRESOS VIVOS ATENDIDOS EN EL SERVICIO DE URGENCIAS DURANTE EL PERIODO DEFINIDO (TRIMEST).</t>
  </si>
  <si>
    <t>P 2.14</t>
  </si>
  <si>
    <t xml:space="preserve">TASA DE REINGRESO DE PACIENTES HOSPITALIZADOS EN MENOS DE 15 DIAS </t>
  </si>
  <si>
    <t># DE PACIENTES QUE REINGRESAN AL SERVICIO DE HOSPITALIZACION ANTES DE 15 DIAS POR EL MISMO DIAGNOSTICO DE EGRESO/# TOTAL DE EGRESOS VIVOS ATENDIDOS EN EL SERVICIO DE HOSPITALIZACION (TRIMESTRAL)</t>
  </si>
  <si>
    <t>P 2.15</t>
  </si>
  <si>
    <t>PROPORCION DE CANCELACIÓN DE CIRUGIA</t>
  </si>
  <si>
    <t># TOTAL DE CIRUGIAS PROGRAMADAS QUE FUERON CANCELADAS POR CAUSAS ATRIBUIBLES A LA INSTITUCION/# TOTAL DE CIRUGIAS PROGRAMADAS (TRIMESTRAL)</t>
  </si>
  <si>
    <t>EXPERIENCIA EN LA ATENCIÓN</t>
  </si>
  <si>
    <t>P 3.1</t>
  </si>
  <si>
    <t>TIEMPO PROMEDIO DE ESPERA PARA LA ASIGNACION DE CITA DE MEDICINA GENERAL</t>
  </si>
  <si>
    <t>SUMATORIA DE LA DIFERENCIA DE DIAS CALENDARIO ENTRE LA FECHA EN LA QUE SE ASIGNÓ LA CITA DE MEDICINA GENERAL DE PV Y LA FECHA EN LA CUAL EL USUARIO LA SOLICITO/# TOTAL DE CITAS DE MEDICINA GENERAL DE PV ASIGNADAS (trimestral )</t>
  </si>
  <si>
    <t>P 3.2</t>
  </si>
  <si>
    <t>TIEMPO PROMEDIO DE ESPERA PARA LA ASIGNACIÓN DE CITA DE ODONTOLOGIA GENERAL</t>
  </si>
  <si>
    <t>SUMATORIA DE LA DIFERENCIA DE DIAS CALENDARIO ENTRE LA FECHA EN LA QUE SE ASIGNÓ LA CITA DE ODONTOLOGIA GENERAL DE PV Y LA FECHA EN LA CUAL EL USUARIO LA SOLICITO/# TOTAL DE CITAS DE ODONTOLOGIA GENERAL DE PV ASIGNADAS</t>
  </si>
  <si>
    <t>P 3.3</t>
  </si>
  <si>
    <t>TIEMPO PROMEDIO DE ESPERA PARA LA ASIGNACION DE CITA DE MEDICINA INTERNA</t>
  </si>
  <si>
    <t xml:space="preserve">SUMATORIA DE LA DIFERENCIA DE DIAS CALENDARIO ENTRE LA FECHA EN LA QUE SE ASIGNÓN LA CITA DE MI DE PV Y LA FECHA EN LA CUAL EL USUARIO LA SOLICITÓ/# TOTAL DE CITAS DE MI POR PV ASIGNADAS </t>
  </si>
  <si>
    <t>P 3.4</t>
  </si>
  <si>
    <t xml:space="preserve">TIEMPO PROMEDIO DE ESPERA PARA LA ASIGNACIÓN DE CITA DE PEDIATRIA </t>
  </si>
  <si>
    <t xml:space="preserve">SUMATORIA DE LA DIFERENCIA DE DIAS CALENDARIO ENTRE LA FECHA EN LA QUE SE ASIGNÓ LA CITA DE PEDIATRIA DE PV Y LA FECHA EN LA CUAL EL USUARIO LA SOLICITO/# TOTAL DE CITAS DE PEDIATRIA DE PV ASIGN. </t>
  </si>
  <si>
    <t>P 3.5</t>
  </si>
  <si>
    <t>TIEMPO PROMEDIO DE ESPERA PARA LA ASIGNACIÓN DE CITA DE GINECOLOGIA</t>
  </si>
  <si>
    <t xml:space="preserve">SUMATORIA DE LA DIFERENCIA DE DIAS CALENDARIO ENTRE LA FECHA EN LA QUE SE ASIGNÓ LA CITA DE GINECOLOGIA DE PV Y LA FECHA EN LA CUAL EL USUARIO LA SOLICITO/# TOTAL DE CITAS DE GINECOLOGIA DE PV ASIGNADAS </t>
  </si>
  <si>
    <t>P 3.6</t>
  </si>
  <si>
    <t>TIEMPO PROMEDIO DE ESPERA PARA LA ASIGNCION DE CITA DE OBSTETRICIA</t>
  </si>
  <si>
    <t xml:space="preserve">SUMATORIA DE LA DIFERENCIA DE DIAS CALENDARIO ENTRE LA FECHA EN LA QUE SE ASIGNÓ LA CITA DE OBSTETRICIA DE PV Y LA FECHA EN LA CUAL EL USUARIO LA SOLICITO/# TOTAL DE CITAS DE OBSTETRICIA DE PV ASIGNADAS </t>
  </si>
  <si>
    <t>P 3.7</t>
  </si>
  <si>
    <t>TIEMPO PROMEDIO DE ESPERA PARA LA ASIGNACION DE CITAS DE CX GENERAL</t>
  </si>
  <si>
    <t>SUMATORIA DE LA DIFERENCIA DE DIAS CALENDARIO ENTRE LA FECHA EN LA QUE SE ASIGNÓ LA CITA DE CX GENERAL DE PV Y LA FECHA EN LA CUAL EL USUARIO LA SOLICITO/# TOTAL DE CITAS DE CX GENERAL DE PV ASIG.</t>
  </si>
  <si>
    <t>P 3.10</t>
  </si>
  <si>
    <t>TIEMPO PROMEDIO DE ESPERA PARA LA ATENCION DEL PACIENTE CLASIFICADO COMO TRIAGE II EN EL SERVICIO DE URGENCIAS</t>
  </si>
  <si>
    <t>SUMATORIA DEL # DE MINUTOS TRANSCURRIDOS A PARTIR DE QUE EL PACIENTE ES CLASIFICADO COMO TRIAGE II Y EL MOMENTO EN EL CUAL ES ATENDIDO EN CONSULTA DE URGENCIAS POR MEDICO/# TOTAL DE PACIENTES CLASIFICADOS COMO TRIAGE II EN UN PERIODO DETERMINADO (TRIMESTRAL)</t>
  </si>
  <si>
    <t>P 3.12</t>
  </si>
  <si>
    <t xml:space="preserve">TIEMPO PROMEDIO DE ESPERA PARA LA REALIZACION DE CIRUGIA DE REEMPLAZO DE CADERA </t>
  </si>
  <si>
    <t>SUMATORIA TOTAL DE LOS DIAS CALENDARIO TRANSCURRIDOS ENTRE LA FECHA DE SOLICITUD DE PROGRAMACIÓN DE LA CIRUGIA DE REEMPLAZO DE CADERA Y LA FECHA DE REALIZACION/# TOTAL DE CIRUGIAS DE REEMPLAZOS DE CADERA</t>
  </si>
  <si>
    <t>P 3.13</t>
  </si>
  <si>
    <t>TIEMPO PROMEDIO DE ESPERA PARA LA REALIZACION DE CIRUGIA DE REVASCULARIZACION MIOCARDICA</t>
  </si>
  <si>
    <t>SUMATORIA TOTAL DE LOS DIAS CALENDARIO TRANSCURRIDOS ENTRE LA FECHA DE SOLICITUD DE PROGRAMACIÓN DE LA CIRUGIA DE REVASCULARIZACION MIOCARDICA Y LA FECHA DE REALIZACION/# TOTAL DE CIRUGIAS DE REVASCULARIZACION MIOCARDICA</t>
  </si>
  <si>
    <t>P 3.14</t>
  </si>
  <si>
    <t>PROPORCION DE SATISFACCION GLOBAL DE LOS USUARIOS EN LA IPS</t>
  </si>
  <si>
    <t># DE USUARIOS QUE RESPONDIERON "MUY BUENA" O "BUENA" A LA PREGUNTA: ¿Cómo CALIFICARIA SU EXPERIENCIA GLOBAL RESPECTO A LOS SERVICIOS DE SALUD QUE HA RECIBIDO A TRAVES DE SU IPS?/# DE USUARIOS QUE RESPONDIERON LA PREGUNTA</t>
  </si>
  <si>
    <t>P 3.15</t>
  </si>
  <si>
    <t>PROPORCION DE USUARIOS QUE RECOMENDARIA SU IPS A FAMILIARES Y AMIGOS</t>
  </si>
  <si>
    <t># DE USUARIOS QUE RESPONDIERON "DEFINITIVAMENTE SI" Ó "PROBABLEMENTE SI" A LA PREGUNTA ¿RECOMENDARÍA A SUS FAMILIARES Y AMIGOS ESTA IPS? (TRIMESTRAL)/# DE USUARIOS QUE RESPONDIERON LA PREGUNTA</t>
  </si>
  <si>
    <t xml:space="preserve">INDICADORES RESOLUCION 256 DEL 2016 </t>
  </si>
  <si>
    <t>II SEMESTRE AÑO 2024 SALUD COMFAMILIAR RISARALDA</t>
  </si>
  <si>
    <t>P.3.9</t>
  </si>
  <si>
    <t>TIEMPO PROMEDIO DE ESPERA PARA LA TOMA DE RESONANCIA MAGNÉTICA NUCLEAR</t>
  </si>
  <si>
    <t>SUMATORIA DE LA DIFERENCIA DE DÍAS CALENDARIO ENTRE LA FECHA EN LA QUE SE REALIZA LA TOMA DE LA RESONANCIA MAGNÉTICA NUCLEAR Y LA FECHA EN LA QUE SE SOLICITA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</si>
</sst>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rgb="FF0070C0"/>
      <name val="Calibri"/>
      <family val="2"/>
      <scheme val="minor"/>
    </font>
    <font>
      <b/>
      <sz val="9"/>
      <color theme="8"/>
      <name val="Calibri"/>
      <family val="2"/>
    </font>
    <font>
      <b/>
      <sz val="9"/>
      <color rgb="FF00B0F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0" fillId="4" borderId="15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center" wrapText="1"/>
    </xf>
    <xf numFmtId="9" fontId="4" fillId="3" borderId="12" xfId="0" applyNumberFormat="1" applyFont="1" applyFill="1" applyBorder="1" applyAlignment="1">
      <alignment horizontal="center" vertical="center"/>
    </xf>
    <xf numFmtId="2" fontId="4" fillId="3" borderId="16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horizontal="center" vertical="center"/>
    </xf>
    <xf numFmtId="9" fontId="4" fillId="3" borderId="14" xfId="0" applyNumberFormat="1" applyFont="1" applyFill="1" applyBorder="1" applyAlignment="1">
      <alignment horizontal="center" vertical="center"/>
    </xf>
    <xf numFmtId="2" fontId="4" fillId="3" borderId="2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0" fontId="4" fillId="3" borderId="14" xfId="0" applyNumberFormat="1" applyFont="1" applyFill="1" applyBorder="1" applyAlignment="1">
      <alignment horizontal="center" vertical="center"/>
    </xf>
    <xf numFmtId="10" fontId="4" fillId="3" borderId="14" xfId="0" applyNumberFormat="1" applyFont="1" applyFill="1" applyBorder="1" applyAlignment="1">
      <alignment horizontal="center" vertical="center"/>
    </xf>
    <xf numFmtId="164" fontId="4" fillId="3" borderId="14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5" fontId="4" fillId="3" borderId="14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2" fontId="0" fillId="4" borderId="22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4" fillId="3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EDDFA"/>
      <color rgb="FFCCDDF8"/>
      <color rgb="FFB4E3F2"/>
      <color rgb="FFC5DDF1"/>
      <color rgb="FFE5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47625</xdr:rowOff>
    </xdr:from>
    <xdr:ext cx="2305050" cy="323849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" y="247650"/>
          <a:ext cx="2305050" cy="32384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47625</xdr:rowOff>
    </xdr:from>
    <xdr:ext cx="2305050" cy="323849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0" y="247650"/>
          <a:ext cx="2305050" cy="3238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workbookViewId="0">
      <selection activeCell="J7" sqref="J7"/>
    </sheetView>
  </sheetViews>
  <sheetFormatPr baseColWidth="10" defaultRowHeight="15" x14ac:dyDescent="0.25"/>
  <cols>
    <col min="1" max="1" width="13.85546875" style="1" customWidth="1"/>
    <col min="2" max="2" width="11.42578125" style="1"/>
    <col min="3" max="3" width="24.42578125" style="1" customWidth="1"/>
    <col min="4" max="4" width="28.7109375" style="1" customWidth="1"/>
    <col min="5" max="5" width="13.7109375" style="1" customWidth="1"/>
    <col min="6" max="6" width="14.7109375" style="1" customWidth="1"/>
    <col min="7" max="7" width="11.42578125" style="1"/>
    <col min="8" max="8" width="14.7109375" style="1" bestFit="1" customWidth="1"/>
    <col min="9" max="16384" width="11.42578125" style="1"/>
  </cols>
  <sheetData>
    <row r="1" spans="1:8" ht="15.75" thickBot="1" x14ac:dyDescent="0.3"/>
    <row r="2" spans="1:8" ht="15" customHeight="1" thickBot="1" x14ac:dyDescent="0.3">
      <c r="B2" s="2"/>
      <c r="C2" s="3"/>
      <c r="D2" s="13" t="s">
        <v>118</v>
      </c>
      <c r="E2" s="14"/>
      <c r="F2" s="14"/>
      <c r="G2" s="14"/>
      <c r="H2" s="15"/>
    </row>
    <row r="3" spans="1:8" ht="15.75" customHeight="1" thickBot="1" x14ac:dyDescent="0.3">
      <c r="B3" s="4"/>
      <c r="C3" s="5"/>
      <c r="D3" s="13" t="s">
        <v>119</v>
      </c>
      <c r="E3" s="14"/>
      <c r="F3" s="14"/>
      <c r="G3" s="14"/>
      <c r="H3" s="15"/>
    </row>
    <row r="4" spans="1:8" ht="15.75" thickBot="1" x14ac:dyDescent="0.3">
      <c r="B4" s="6" t="s">
        <v>0</v>
      </c>
      <c r="C4" s="7" t="s">
        <v>1</v>
      </c>
      <c r="D4" s="7" t="s">
        <v>2</v>
      </c>
      <c r="E4" s="7" t="s">
        <v>4</v>
      </c>
      <c r="F4" s="7" t="s">
        <v>5</v>
      </c>
      <c r="G4" s="8" t="s">
        <v>3</v>
      </c>
      <c r="H4" s="9" t="s">
        <v>6</v>
      </c>
    </row>
    <row r="5" spans="1:8" ht="15.75" thickBot="1" x14ac:dyDescent="0.3">
      <c r="B5" s="16" t="s">
        <v>7</v>
      </c>
      <c r="C5" s="17"/>
      <c r="D5" s="17"/>
      <c r="E5" s="17"/>
      <c r="F5" s="17"/>
      <c r="G5" s="17"/>
      <c r="H5" s="17"/>
    </row>
    <row r="6" spans="1:8" ht="66.75" customHeight="1" thickBot="1" x14ac:dyDescent="0.3">
      <c r="B6" s="22" t="s">
        <v>8</v>
      </c>
      <c r="C6" s="23" t="s">
        <v>9</v>
      </c>
      <c r="D6" s="23" t="s">
        <v>10</v>
      </c>
      <c r="E6" s="24">
        <v>408</v>
      </c>
      <c r="F6" s="24">
        <v>464</v>
      </c>
      <c r="G6" s="25">
        <v>1</v>
      </c>
      <c r="H6" s="26">
        <f xml:space="preserve"> E6/F6*100</f>
        <v>87.931034482758619</v>
      </c>
    </row>
    <row r="7" spans="1:8" ht="48.75" customHeight="1" thickBot="1" x14ac:dyDescent="0.3">
      <c r="B7" s="22" t="s">
        <v>11</v>
      </c>
      <c r="C7" s="23" t="s">
        <v>12</v>
      </c>
      <c r="D7" s="23" t="s">
        <v>13</v>
      </c>
      <c r="E7" s="24">
        <v>429</v>
      </c>
      <c r="F7" s="24">
        <v>894</v>
      </c>
      <c r="G7" s="27">
        <v>0.44500000000000001</v>
      </c>
      <c r="H7" s="26">
        <f t="shared" ref="H7:H13" si="0" xml:space="preserve"> E7/F7*100</f>
        <v>47.986577181208048</v>
      </c>
    </row>
    <row r="8" spans="1:8" ht="72.75" customHeight="1" thickBot="1" x14ac:dyDescent="0.3">
      <c r="B8" s="11" t="s">
        <v>14</v>
      </c>
      <c r="C8" s="18" t="s">
        <v>15</v>
      </c>
      <c r="D8" s="19" t="s">
        <v>16</v>
      </c>
      <c r="E8" s="24">
        <v>8</v>
      </c>
      <c r="F8" s="24">
        <v>902</v>
      </c>
      <c r="G8" s="28">
        <v>13</v>
      </c>
      <c r="H8" s="29">
        <f xml:space="preserve"> E8/F8*1000</f>
        <v>8.8691796008869179</v>
      </c>
    </row>
    <row r="9" spans="1:8" ht="63" customHeight="1" thickBot="1" x14ac:dyDescent="0.3">
      <c r="A9" s="10"/>
      <c r="B9" s="11" t="s">
        <v>17</v>
      </c>
      <c r="C9" s="18" t="s">
        <v>18</v>
      </c>
      <c r="D9" s="19" t="s">
        <v>19</v>
      </c>
      <c r="E9" s="24">
        <v>99</v>
      </c>
      <c r="F9" s="24">
        <v>1</v>
      </c>
      <c r="G9" s="28">
        <v>0</v>
      </c>
      <c r="H9" s="30">
        <v>0</v>
      </c>
    </row>
    <row r="10" spans="1:8" ht="53.25" customHeight="1" thickBot="1" x14ac:dyDescent="0.3">
      <c r="B10" s="11" t="s">
        <v>20</v>
      </c>
      <c r="C10" s="18" t="s">
        <v>21</v>
      </c>
      <c r="D10" s="19" t="s">
        <v>22</v>
      </c>
      <c r="E10" s="24">
        <v>899</v>
      </c>
      <c r="F10" s="24">
        <v>899</v>
      </c>
      <c r="G10" s="31">
        <v>1</v>
      </c>
      <c r="H10" s="32">
        <f xml:space="preserve"> E10/F10*100</f>
        <v>100</v>
      </c>
    </row>
    <row r="11" spans="1:8" ht="53.25" customHeight="1" thickBot="1" x14ac:dyDescent="0.3">
      <c r="B11" s="11" t="s">
        <v>23</v>
      </c>
      <c r="C11" s="33" t="s">
        <v>24</v>
      </c>
      <c r="D11" s="18" t="s">
        <v>25</v>
      </c>
      <c r="E11" s="24">
        <v>0</v>
      </c>
      <c r="F11" s="24">
        <v>1269</v>
      </c>
      <c r="G11" s="31">
        <v>0</v>
      </c>
      <c r="H11" s="26">
        <f xml:space="preserve"> E11/F11*100</f>
        <v>0</v>
      </c>
    </row>
    <row r="12" spans="1:8" ht="70.5" customHeight="1" thickBot="1" x14ac:dyDescent="0.3">
      <c r="B12" s="11" t="s">
        <v>26</v>
      </c>
      <c r="C12" s="33" t="s">
        <v>27</v>
      </c>
      <c r="D12" s="18" t="s">
        <v>28</v>
      </c>
      <c r="E12" s="24">
        <v>0</v>
      </c>
      <c r="F12" s="24">
        <v>769</v>
      </c>
      <c r="G12" s="31">
        <v>0</v>
      </c>
      <c r="H12" s="26">
        <f t="shared" si="0"/>
        <v>0</v>
      </c>
    </row>
    <row r="13" spans="1:8" ht="68.25" customHeight="1" thickBot="1" x14ac:dyDescent="0.3">
      <c r="B13" s="11" t="s">
        <v>29</v>
      </c>
      <c r="C13" s="33" t="s">
        <v>30</v>
      </c>
      <c r="D13" s="18" t="s">
        <v>31</v>
      </c>
      <c r="E13" s="24">
        <v>465</v>
      </c>
      <c r="F13" s="24">
        <v>465</v>
      </c>
      <c r="G13" s="31">
        <v>1</v>
      </c>
      <c r="H13" s="26">
        <f t="shared" si="0"/>
        <v>100</v>
      </c>
    </row>
    <row r="14" spans="1:8" ht="56.25" customHeight="1" thickBot="1" x14ac:dyDescent="0.3">
      <c r="B14" s="11" t="s">
        <v>32</v>
      </c>
      <c r="C14" s="18" t="s">
        <v>33</v>
      </c>
      <c r="D14" s="18" t="s">
        <v>34</v>
      </c>
      <c r="E14" s="24">
        <v>1</v>
      </c>
      <c r="F14" s="24">
        <v>1</v>
      </c>
      <c r="G14" s="31">
        <v>1</v>
      </c>
      <c r="H14" s="26">
        <f xml:space="preserve"> E14/F14*100</f>
        <v>100</v>
      </c>
    </row>
    <row r="15" spans="1:8" ht="15.75" thickBot="1" x14ac:dyDescent="0.3">
      <c r="B15" s="34" t="s">
        <v>35</v>
      </c>
      <c r="C15" s="35"/>
      <c r="D15" s="35"/>
      <c r="E15" s="35"/>
      <c r="F15" s="35"/>
      <c r="G15" s="35"/>
      <c r="H15" s="35"/>
    </row>
    <row r="16" spans="1:8" ht="87.75" customHeight="1" thickBot="1" x14ac:dyDescent="0.3">
      <c r="B16" s="11" t="s">
        <v>36</v>
      </c>
      <c r="C16" s="18" t="s">
        <v>37</v>
      </c>
      <c r="D16" s="19" t="s">
        <v>38</v>
      </c>
      <c r="E16" s="24">
        <v>0</v>
      </c>
      <c r="F16" s="24">
        <v>1277</v>
      </c>
      <c r="G16" s="36">
        <v>3</v>
      </c>
      <c r="H16" s="26">
        <f xml:space="preserve"> E16/F16*1000</f>
        <v>0</v>
      </c>
    </row>
    <row r="17" spans="1:8" ht="114.75" customHeight="1" thickBot="1" x14ac:dyDescent="0.3">
      <c r="B17" s="11" t="s">
        <v>39</v>
      </c>
      <c r="C17" s="18" t="s">
        <v>40</v>
      </c>
      <c r="D17" s="19" t="s">
        <v>41</v>
      </c>
      <c r="E17" s="24">
        <v>2</v>
      </c>
      <c r="F17" s="24">
        <v>1699</v>
      </c>
      <c r="G17" s="36">
        <v>3</v>
      </c>
      <c r="H17" s="26">
        <f xml:space="preserve"> E17/F17*100</f>
        <v>0.11771630370806356</v>
      </c>
    </row>
    <row r="18" spans="1:8" ht="93" customHeight="1" thickBot="1" x14ac:dyDescent="0.3">
      <c r="B18" s="11" t="s">
        <v>42</v>
      </c>
      <c r="C18" s="18" t="s">
        <v>43</v>
      </c>
      <c r="D18" s="19" t="s">
        <v>44</v>
      </c>
      <c r="E18" s="24">
        <v>2</v>
      </c>
      <c r="F18" s="24">
        <v>2105</v>
      </c>
      <c r="G18" s="36">
        <v>3</v>
      </c>
      <c r="H18" s="26">
        <f xml:space="preserve"> E18/F18*1000</f>
        <v>0.95011876484560565</v>
      </c>
    </row>
    <row r="19" spans="1:8" ht="63.75" customHeight="1" thickBot="1" x14ac:dyDescent="0.3">
      <c r="B19" s="11" t="s">
        <v>45</v>
      </c>
      <c r="C19" s="18" t="s">
        <v>46</v>
      </c>
      <c r="D19" s="19" t="s">
        <v>47</v>
      </c>
      <c r="E19" s="24">
        <v>0</v>
      </c>
      <c r="F19" s="24">
        <v>465</v>
      </c>
      <c r="G19" s="37">
        <v>2</v>
      </c>
      <c r="H19" s="26">
        <f xml:space="preserve"> E19/F19*100</f>
        <v>0</v>
      </c>
    </row>
    <row r="20" spans="1:8" ht="66" customHeight="1" thickBot="1" x14ac:dyDescent="0.3">
      <c r="B20" s="11" t="s">
        <v>48</v>
      </c>
      <c r="C20" s="18" t="s">
        <v>49</v>
      </c>
      <c r="D20" s="19" t="s">
        <v>50</v>
      </c>
      <c r="E20" s="24">
        <v>0</v>
      </c>
      <c r="F20" s="24">
        <v>429</v>
      </c>
      <c r="G20" s="37">
        <v>2</v>
      </c>
      <c r="H20" s="26">
        <f xml:space="preserve"> E20/F20*100</f>
        <v>0</v>
      </c>
    </row>
    <row r="21" spans="1:8" ht="78" customHeight="1" thickBot="1" x14ac:dyDescent="0.3">
      <c r="B21" s="11" t="s">
        <v>51</v>
      </c>
      <c r="C21" s="18" t="s">
        <v>52</v>
      </c>
      <c r="D21" s="19" t="s">
        <v>53</v>
      </c>
      <c r="E21" s="24">
        <v>7</v>
      </c>
      <c r="F21" s="24">
        <v>34673</v>
      </c>
      <c r="G21" s="36">
        <v>1.1599999999999999</v>
      </c>
      <c r="H21" s="26">
        <f xml:space="preserve"> E21/F21*1000</f>
        <v>0.20188619386842788</v>
      </c>
    </row>
    <row r="22" spans="1:8" ht="84" customHeight="1" thickBot="1" x14ac:dyDescent="0.3">
      <c r="B22" s="11" t="s">
        <v>54</v>
      </c>
      <c r="C22" s="20" t="s">
        <v>55</v>
      </c>
      <c r="D22" s="21" t="s">
        <v>56</v>
      </c>
      <c r="E22" s="24">
        <v>6</v>
      </c>
      <c r="F22" s="24">
        <v>38193</v>
      </c>
      <c r="G22" s="36">
        <v>0.87</v>
      </c>
      <c r="H22" s="26">
        <f xml:space="preserve"> E22/F22*1000</f>
        <v>0.15709685020815334</v>
      </c>
    </row>
    <row r="23" spans="1:8" ht="84" customHeight="1" thickBot="1" x14ac:dyDescent="0.3">
      <c r="B23" s="11" t="s">
        <v>57</v>
      </c>
      <c r="C23" s="20" t="s">
        <v>58</v>
      </c>
      <c r="D23" s="21" t="s">
        <v>59</v>
      </c>
      <c r="E23" s="24">
        <v>2</v>
      </c>
      <c r="F23" s="24">
        <v>93584</v>
      </c>
      <c r="G23" s="36">
        <v>0.03</v>
      </c>
      <c r="H23" s="26">
        <f xml:space="preserve"> E23/F23*1000</f>
        <v>2.1371174559753802E-2</v>
      </c>
    </row>
    <row r="24" spans="1:8" ht="93" customHeight="1" thickBot="1" x14ac:dyDescent="0.3">
      <c r="B24" s="11" t="s">
        <v>60</v>
      </c>
      <c r="C24" s="18" t="s">
        <v>61</v>
      </c>
      <c r="D24" s="19" t="s">
        <v>62</v>
      </c>
      <c r="E24" s="24">
        <v>0</v>
      </c>
      <c r="F24" s="24">
        <v>1221</v>
      </c>
      <c r="G24" s="36">
        <v>0.03</v>
      </c>
      <c r="H24" s="26">
        <f xml:space="preserve"> E24/F24*1000</f>
        <v>0</v>
      </c>
    </row>
    <row r="25" spans="1:8" ht="92.25" customHeight="1" thickBot="1" x14ac:dyDescent="0.3">
      <c r="B25" s="11" t="s">
        <v>63</v>
      </c>
      <c r="C25" s="18" t="s">
        <v>64</v>
      </c>
      <c r="D25" s="19" t="s">
        <v>65</v>
      </c>
      <c r="E25" s="24">
        <v>5</v>
      </c>
      <c r="F25" s="24">
        <v>6984</v>
      </c>
      <c r="G25" s="38">
        <v>2.5999999999999999E-3</v>
      </c>
      <c r="H25" s="26">
        <f xml:space="preserve"> E25/F25*100</f>
        <v>7.1592210767468495E-2</v>
      </c>
    </row>
    <row r="26" spans="1:8" ht="100.5" customHeight="1" thickBot="1" x14ac:dyDescent="0.3">
      <c r="B26" s="11" t="s">
        <v>66</v>
      </c>
      <c r="C26" s="18" t="s">
        <v>67</v>
      </c>
      <c r="D26" s="19" t="s">
        <v>68</v>
      </c>
      <c r="E26" s="24">
        <v>3</v>
      </c>
      <c r="F26" s="24">
        <v>38193</v>
      </c>
      <c r="G26" s="39">
        <v>8.9999999999999993E-3</v>
      </c>
      <c r="H26" s="26">
        <f xml:space="preserve"> E26/F26*100</f>
        <v>7.8548425104076666E-3</v>
      </c>
    </row>
    <row r="27" spans="1:8" ht="105.75" customHeight="1" thickBot="1" x14ac:dyDescent="0.3">
      <c r="B27" s="11" t="s">
        <v>69</v>
      </c>
      <c r="C27" s="18" t="s">
        <v>70</v>
      </c>
      <c r="D27" s="19" t="s">
        <v>71</v>
      </c>
      <c r="E27" s="24">
        <v>9</v>
      </c>
      <c r="F27" s="40">
        <v>34673</v>
      </c>
      <c r="G27" s="36">
        <v>1.97</v>
      </c>
      <c r="H27" s="26">
        <f xml:space="preserve"> E27/F27*100</f>
        <v>2.5956796354512156E-2</v>
      </c>
    </row>
    <row r="28" spans="1:8" ht="105" customHeight="1" thickBot="1" x14ac:dyDescent="0.3">
      <c r="B28" s="11" t="s">
        <v>72</v>
      </c>
      <c r="C28" s="18" t="s">
        <v>73</v>
      </c>
      <c r="D28" s="19" t="s">
        <v>74</v>
      </c>
      <c r="E28" s="24">
        <v>10</v>
      </c>
      <c r="F28" s="24">
        <v>43827</v>
      </c>
      <c r="G28" s="36">
        <v>6</v>
      </c>
      <c r="H28" s="26">
        <f xml:space="preserve"> E28/F28*100</f>
        <v>2.2816984963606908E-2</v>
      </c>
    </row>
    <row r="29" spans="1:8" ht="88.5" customHeight="1" thickBot="1" x14ac:dyDescent="0.3">
      <c r="A29" s="12"/>
      <c r="B29" s="11" t="s">
        <v>75</v>
      </c>
      <c r="C29" s="20" t="s">
        <v>76</v>
      </c>
      <c r="D29" s="21" t="s">
        <v>77</v>
      </c>
      <c r="E29" s="24">
        <v>7</v>
      </c>
      <c r="F29" s="24">
        <v>10732</v>
      </c>
      <c r="G29" s="36">
        <v>1.3</v>
      </c>
      <c r="H29" s="26">
        <f xml:space="preserve"> E29/F29*1000</f>
        <v>0.65225493850167715</v>
      </c>
    </row>
    <row r="30" spans="1:8" ht="82.5" customHeight="1" thickBot="1" x14ac:dyDescent="0.3">
      <c r="A30" s="12"/>
      <c r="B30" s="11" t="s">
        <v>78</v>
      </c>
      <c r="C30" s="20" t="s">
        <v>79</v>
      </c>
      <c r="D30" s="21" t="s">
        <v>80</v>
      </c>
      <c r="E30" s="24">
        <v>80</v>
      </c>
      <c r="F30" s="24">
        <v>1866</v>
      </c>
      <c r="G30" s="36">
        <v>1.71</v>
      </c>
      <c r="H30" s="26">
        <f xml:space="preserve"> E30/F30*100</f>
        <v>4.287245444801715</v>
      </c>
    </row>
    <row r="31" spans="1:8" ht="15.75" thickBot="1" x14ac:dyDescent="0.3">
      <c r="A31" s="12"/>
      <c r="B31" s="41" t="s">
        <v>81</v>
      </c>
      <c r="C31" s="42"/>
      <c r="D31" s="42"/>
      <c r="E31" s="42"/>
      <c r="F31" s="42"/>
      <c r="G31" s="42"/>
      <c r="H31" s="42"/>
    </row>
    <row r="32" spans="1:8" ht="116.25" customHeight="1" thickBot="1" x14ac:dyDescent="0.3">
      <c r="A32" s="12"/>
      <c r="B32" s="11" t="s">
        <v>82</v>
      </c>
      <c r="C32" s="20" t="s">
        <v>83</v>
      </c>
      <c r="D32" s="21" t="s">
        <v>84</v>
      </c>
      <c r="E32" s="24">
        <v>33962</v>
      </c>
      <c r="F32" s="24">
        <v>13887</v>
      </c>
      <c r="G32" s="36">
        <v>3</v>
      </c>
      <c r="H32" s="26">
        <f t="shared" ref="H32:H41" si="1" xml:space="preserve"> E32/F32</f>
        <v>2.4455966011377548</v>
      </c>
    </row>
    <row r="33" spans="1:8" ht="117" customHeight="1" thickBot="1" x14ac:dyDescent="0.3">
      <c r="A33" s="12"/>
      <c r="B33" s="11" t="s">
        <v>85</v>
      </c>
      <c r="C33" s="20" t="s">
        <v>86</v>
      </c>
      <c r="D33" s="21" t="s">
        <v>87</v>
      </c>
      <c r="E33" s="24">
        <v>8607</v>
      </c>
      <c r="F33" s="24">
        <v>6349</v>
      </c>
      <c r="G33" s="36">
        <v>3</v>
      </c>
      <c r="H33" s="26">
        <f t="shared" si="1"/>
        <v>1.3556465585131516</v>
      </c>
    </row>
    <row r="34" spans="1:8" ht="86.25" customHeight="1" thickBot="1" x14ac:dyDescent="0.3">
      <c r="A34" s="12"/>
      <c r="B34" s="11" t="s">
        <v>88</v>
      </c>
      <c r="C34" s="20" t="s">
        <v>89</v>
      </c>
      <c r="D34" s="21" t="s">
        <v>90</v>
      </c>
      <c r="E34" s="24">
        <v>21520</v>
      </c>
      <c r="F34" s="24">
        <v>2745</v>
      </c>
      <c r="G34" s="36">
        <v>13.01</v>
      </c>
      <c r="H34" s="26">
        <f t="shared" si="1"/>
        <v>7.8397085610200365</v>
      </c>
    </row>
    <row r="35" spans="1:8" ht="90" customHeight="1" thickBot="1" x14ac:dyDescent="0.3">
      <c r="A35" s="12"/>
      <c r="B35" s="11" t="s">
        <v>91</v>
      </c>
      <c r="C35" s="20" t="s">
        <v>92</v>
      </c>
      <c r="D35" s="21" t="s">
        <v>93</v>
      </c>
      <c r="E35" s="24">
        <v>5650</v>
      </c>
      <c r="F35" s="24">
        <v>1798</v>
      </c>
      <c r="G35" s="36">
        <v>9</v>
      </c>
      <c r="H35" s="26">
        <f t="shared" si="1"/>
        <v>3.1423804226918799</v>
      </c>
    </row>
    <row r="36" spans="1:8" ht="89.25" customHeight="1" thickBot="1" x14ac:dyDescent="0.3">
      <c r="A36" s="12"/>
      <c r="B36" s="11" t="s">
        <v>94</v>
      </c>
      <c r="C36" s="20" t="s">
        <v>95</v>
      </c>
      <c r="D36" s="21" t="s">
        <v>96</v>
      </c>
      <c r="E36" s="24">
        <v>7673</v>
      </c>
      <c r="F36" s="24">
        <v>1782</v>
      </c>
      <c r="G36" s="36">
        <v>10.82</v>
      </c>
      <c r="H36" s="26">
        <f t="shared" si="1"/>
        <v>4.3058361391694726</v>
      </c>
    </row>
    <row r="37" spans="1:8" ht="96.75" customHeight="1" thickBot="1" x14ac:dyDescent="0.3">
      <c r="A37" s="12"/>
      <c r="B37" s="11" t="s">
        <v>97</v>
      </c>
      <c r="C37" s="20" t="s">
        <v>98</v>
      </c>
      <c r="D37" s="21" t="s">
        <v>99</v>
      </c>
      <c r="E37" s="24">
        <v>1259</v>
      </c>
      <c r="F37" s="24">
        <v>196</v>
      </c>
      <c r="G37" s="36">
        <v>8.7200000000000006</v>
      </c>
      <c r="H37" s="26">
        <f t="shared" si="1"/>
        <v>6.4234693877551017</v>
      </c>
    </row>
    <row r="38" spans="1:8" ht="89.25" customHeight="1" thickBot="1" x14ac:dyDescent="0.3">
      <c r="A38" s="12"/>
      <c r="B38" s="11" t="s">
        <v>100</v>
      </c>
      <c r="C38" s="20" t="s">
        <v>101</v>
      </c>
      <c r="D38" s="21" t="s">
        <v>102</v>
      </c>
      <c r="E38" s="24">
        <v>16211</v>
      </c>
      <c r="F38" s="24">
        <v>1640</v>
      </c>
      <c r="G38" s="36">
        <v>12.27</v>
      </c>
      <c r="H38" s="26">
        <f t="shared" si="1"/>
        <v>9.8847560975609756</v>
      </c>
    </row>
    <row r="39" spans="1:8" ht="117" customHeight="1" thickBot="1" x14ac:dyDescent="0.3">
      <c r="A39" s="12"/>
      <c r="B39" s="11" t="s">
        <v>103</v>
      </c>
      <c r="C39" s="20" t="s">
        <v>104</v>
      </c>
      <c r="D39" s="21" t="s">
        <v>105</v>
      </c>
      <c r="E39" s="24">
        <v>132677</v>
      </c>
      <c r="F39" s="24">
        <v>4394</v>
      </c>
      <c r="G39" s="43">
        <v>30</v>
      </c>
      <c r="H39" s="26">
        <f t="shared" si="1"/>
        <v>30.195038689121528</v>
      </c>
    </row>
    <row r="40" spans="1:8" ht="93" customHeight="1" thickBot="1" x14ac:dyDescent="0.3">
      <c r="A40" s="12"/>
      <c r="B40" s="11" t="s">
        <v>106</v>
      </c>
      <c r="C40" s="20" t="s">
        <v>107</v>
      </c>
      <c r="D40" s="21" t="s">
        <v>108</v>
      </c>
      <c r="E40" s="24">
        <v>3919</v>
      </c>
      <c r="F40" s="24">
        <v>82</v>
      </c>
      <c r="G40" s="36">
        <v>19.02</v>
      </c>
      <c r="H40" s="26">
        <f t="shared" si="1"/>
        <v>47.792682926829265</v>
      </c>
    </row>
    <row r="41" spans="1:8" ht="95.25" customHeight="1" thickBot="1" x14ac:dyDescent="0.3">
      <c r="A41" s="12"/>
      <c r="B41" s="11" t="s">
        <v>109</v>
      </c>
      <c r="C41" s="20" t="s">
        <v>110</v>
      </c>
      <c r="D41" s="21" t="s">
        <v>111</v>
      </c>
      <c r="E41" s="24">
        <v>360</v>
      </c>
      <c r="F41" s="24">
        <v>92</v>
      </c>
      <c r="G41" s="36">
        <v>4.29</v>
      </c>
      <c r="H41" s="26">
        <f t="shared" si="1"/>
        <v>3.9130434782608696</v>
      </c>
    </row>
    <row r="42" spans="1:8" ht="109.5" customHeight="1" thickBot="1" x14ac:dyDescent="0.3">
      <c r="A42" s="12"/>
      <c r="B42" s="11" t="s">
        <v>112</v>
      </c>
      <c r="C42" s="20" t="s">
        <v>113</v>
      </c>
      <c r="D42" s="21" t="s">
        <v>114</v>
      </c>
      <c r="E42" s="24">
        <v>3068</v>
      </c>
      <c r="F42" s="24">
        <v>3167</v>
      </c>
      <c r="G42" s="31">
        <v>0.9456</v>
      </c>
      <c r="H42" s="26">
        <f xml:space="preserve"> E42/F42*100</f>
        <v>96.874013261761917</v>
      </c>
    </row>
    <row r="43" spans="1:8" ht="109.5" customHeight="1" thickBot="1" x14ac:dyDescent="0.3">
      <c r="A43" s="12"/>
      <c r="B43" s="11" t="s">
        <v>115</v>
      </c>
      <c r="C43" s="20" t="s">
        <v>116</v>
      </c>
      <c r="D43" s="21" t="s">
        <v>117</v>
      </c>
      <c r="E43" s="24">
        <v>3161</v>
      </c>
      <c r="F43" s="24">
        <v>3168</v>
      </c>
      <c r="G43" s="31">
        <v>0.97</v>
      </c>
      <c r="H43" s="26">
        <f xml:space="preserve"> E43/F43*100</f>
        <v>99.779040404040416</v>
      </c>
    </row>
  </sheetData>
  <mergeCells count="5">
    <mergeCell ref="D3:H3"/>
    <mergeCell ref="B31:H31"/>
    <mergeCell ref="B5:H5"/>
    <mergeCell ref="B15:H15"/>
    <mergeCell ref="D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workbookViewId="0">
      <selection activeCell="L26" sqref="L26"/>
    </sheetView>
  </sheetViews>
  <sheetFormatPr baseColWidth="10" defaultRowHeight="15" x14ac:dyDescent="0.25"/>
  <cols>
    <col min="1" max="1" width="13.85546875" style="1" customWidth="1"/>
    <col min="2" max="2" width="11.42578125" style="1"/>
    <col min="3" max="3" width="24.42578125" style="1" customWidth="1"/>
    <col min="4" max="4" width="28.7109375" style="1" customWidth="1"/>
    <col min="5" max="5" width="13.7109375" style="1" customWidth="1"/>
    <col min="6" max="6" width="14.7109375" style="1" customWidth="1"/>
    <col min="7" max="7" width="11.42578125" style="1"/>
    <col min="8" max="8" width="14.7109375" style="1" bestFit="1" customWidth="1"/>
    <col min="9" max="16384" width="11.42578125" style="1"/>
  </cols>
  <sheetData>
    <row r="1" spans="1:8" ht="15.75" thickBot="1" x14ac:dyDescent="0.3"/>
    <row r="2" spans="1:8" ht="15" customHeight="1" thickBot="1" x14ac:dyDescent="0.3">
      <c r="B2" s="2"/>
      <c r="C2" s="3"/>
      <c r="D2" s="13" t="s">
        <v>118</v>
      </c>
      <c r="E2" s="14"/>
      <c r="F2" s="14"/>
      <c r="G2" s="14"/>
      <c r="H2" s="15"/>
    </row>
    <row r="3" spans="1:8" ht="15.75" customHeight="1" thickBot="1" x14ac:dyDescent="0.3">
      <c r="B3" s="4"/>
      <c r="C3" s="5"/>
      <c r="D3" s="13" t="s">
        <v>119</v>
      </c>
      <c r="E3" s="14"/>
      <c r="F3" s="14"/>
      <c r="G3" s="14"/>
      <c r="H3" s="15"/>
    </row>
    <row r="4" spans="1:8" ht="15.75" thickBot="1" x14ac:dyDescent="0.3">
      <c r="B4" s="6" t="s">
        <v>0</v>
      </c>
      <c r="C4" s="7" t="s">
        <v>1</v>
      </c>
      <c r="D4" s="7" t="s">
        <v>2</v>
      </c>
      <c r="E4" s="7" t="s">
        <v>4</v>
      </c>
      <c r="F4" s="7" t="s">
        <v>5</v>
      </c>
      <c r="G4" s="8" t="s">
        <v>3</v>
      </c>
      <c r="H4" s="9" t="s">
        <v>6</v>
      </c>
    </row>
    <row r="5" spans="1:8" ht="15.75" thickBot="1" x14ac:dyDescent="0.3">
      <c r="B5" s="16" t="s">
        <v>7</v>
      </c>
      <c r="C5" s="17"/>
      <c r="D5" s="17"/>
      <c r="E5" s="17"/>
      <c r="F5" s="17"/>
      <c r="G5" s="17"/>
      <c r="H5" s="17"/>
    </row>
    <row r="6" spans="1:8" ht="66.75" customHeight="1" thickBot="1" x14ac:dyDescent="0.3">
      <c r="B6" s="22" t="s">
        <v>8</v>
      </c>
      <c r="C6" s="24" t="s">
        <v>9</v>
      </c>
      <c r="D6" s="24" t="s">
        <v>10</v>
      </c>
      <c r="E6" s="24">
        <v>937</v>
      </c>
      <c r="F6" s="24">
        <v>1480</v>
      </c>
      <c r="G6" s="47">
        <v>100</v>
      </c>
      <c r="H6" s="26">
        <f xml:space="preserve"> E6/F6*100</f>
        <v>63.310810810810814</v>
      </c>
    </row>
    <row r="7" spans="1:8" ht="48.75" customHeight="1" thickBot="1" x14ac:dyDescent="0.3">
      <c r="B7" s="22" t="s">
        <v>11</v>
      </c>
      <c r="C7" s="24" t="s">
        <v>12</v>
      </c>
      <c r="D7" s="24" t="s">
        <v>13</v>
      </c>
      <c r="E7" s="24">
        <v>530</v>
      </c>
      <c r="F7" s="24">
        <v>1015</v>
      </c>
      <c r="G7" s="47">
        <v>0.44500000000000001</v>
      </c>
      <c r="H7" s="26">
        <f t="shared" ref="H7:H13" si="0" xml:space="preserve"> E7/F7*100</f>
        <v>52.216748768472911</v>
      </c>
    </row>
    <row r="8" spans="1:8" ht="72.75" customHeight="1" thickBot="1" x14ac:dyDescent="0.3">
      <c r="B8" s="11" t="s">
        <v>14</v>
      </c>
      <c r="C8" s="20" t="s">
        <v>15</v>
      </c>
      <c r="D8" s="21" t="s">
        <v>16</v>
      </c>
      <c r="E8" s="24">
        <v>8</v>
      </c>
      <c r="F8" s="24">
        <v>1022</v>
      </c>
      <c r="G8" s="28">
        <v>13</v>
      </c>
      <c r="H8" s="26">
        <f xml:space="preserve"> E8/F8*1000</f>
        <v>7.8277886497064575</v>
      </c>
    </row>
    <row r="9" spans="1:8" ht="63" customHeight="1" thickBot="1" x14ac:dyDescent="0.3">
      <c r="A9" s="45"/>
      <c r="B9" s="11" t="s">
        <v>17</v>
      </c>
      <c r="C9" s="20" t="s">
        <v>18</v>
      </c>
      <c r="D9" s="21" t="s">
        <v>19</v>
      </c>
      <c r="E9" s="24">
        <v>87</v>
      </c>
      <c r="F9" s="24">
        <v>0</v>
      </c>
      <c r="G9" s="28">
        <v>0</v>
      </c>
      <c r="H9" s="26">
        <v>0</v>
      </c>
    </row>
    <row r="10" spans="1:8" ht="53.25" customHeight="1" thickBot="1" x14ac:dyDescent="0.3">
      <c r="A10" s="46"/>
      <c r="B10" s="11" t="s">
        <v>20</v>
      </c>
      <c r="C10" s="20" t="s">
        <v>21</v>
      </c>
      <c r="D10" s="21" t="s">
        <v>22</v>
      </c>
      <c r="E10" s="24">
        <v>1015</v>
      </c>
      <c r="F10" s="24">
        <v>1015</v>
      </c>
      <c r="G10" s="37">
        <v>100</v>
      </c>
      <c r="H10" s="26">
        <f xml:space="preserve"> E10/F10*100</f>
        <v>100</v>
      </c>
    </row>
    <row r="11" spans="1:8" ht="53.25" customHeight="1" thickBot="1" x14ac:dyDescent="0.3">
      <c r="B11" s="11" t="s">
        <v>23</v>
      </c>
      <c r="C11" s="44" t="s">
        <v>24</v>
      </c>
      <c r="D11" s="20" t="s">
        <v>25</v>
      </c>
      <c r="E11" s="24">
        <v>0</v>
      </c>
      <c r="F11" s="24">
        <v>904</v>
      </c>
      <c r="G11" s="37">
        <v>0</v>
      </c>
      <c r="H11" s="26">
        <f xml:space="preserve"> E11/F11*100</f>
        <v>0</v>
      </c>
    </row>
    <row r="12" spans="1:8" ht="70.5" customHeight="1" thickBot="1" x14ac:dyDescent="0.3">
      <c r="B12" s="11" t="s">
        <v>26</v>
      </c>
      <c r="C12" s="44" t="s">
        <v>27</v>
      </c>
      <c r="D12" s="20" t="s">
        <v>28</v>
      </c>
      <c r="E12" s="24">
        <v>0</v>
      </c>
      <c r="F12" s="24">
        <v>838</v>
      </c>
      <c r="G12" s="37">
        <v>0</v>
      </c>
      <c r="H12" s="26">
        <f t="shared" si="0"/>
        <v>0</v>
      </c>
    </row>
    <row r="13" spans="1:8" ht="68.25" customHeight="1" thickBot="1" x14ac:dyDescent="0.3">
      <c r="B13" s="11" t="s">
        <v>29</v>
      </c>
      <c r="C13" s="44" t="s">
        <v>30</v>
      </c>
      <c r="D13" s="20" t="s">
        <v>31</v>
      </c>
      <c r="E13" s="24">
        <v>716</v>
      </c>
      <c r="F13" s="24">
        <v>716</v>
      </c>
      <c r="G13" s="37">
        <v>100</v>
      </c>
      <c r="H13" s="26">
        <f t="shared" si="0"/>
        <v>100</v>
      </c>
    </row>
    <row r="14" spans="1:8" ht="56.25" customHeight="1" thickBot="1" x14ac:dyDescent="0.3">
      <c r="B14" s="11" t="s">
        <v>32</v>
      </c>
      <c r="C14" s="20" t="s">
        <v>33</v>
      </c>
      <c r="D14" s="20" t="s">
        <v>34</v>
      </c>
      <c r="E14" s="24">
        <v>1</v>
      </c>
      <c r="F14" s="24">
        <v>1</v>
      </c>
      <c r="G14" s="37">
        <v>100</v>
      </c>
      <c r="H14" s="26">
        <f xml:space="preserve"> E14/F14*100</f>
        <v>100</v>
      </c>
    </row>
    <row r="15" spans="1:8" ht="15.75" thickBot="1" x14ac:dyDescent="0.3">
      <c r="B15" s="34" t="s">
        <v>35</v>
      </c>
      <c r="C15" s="35"/>
      <c r="D15" s="35"/>
      <c r="E15" s="35"/>
      <c r="F15" s="35"/>
      <c r="G15" s="35"/>
      <c r="H15" s="35"/>
    </row>
    <row r="16" spans="1:8" ht="87.75" customHeight="1" thickBot="1" x14ac:dyDescent="0.3">
      <c r="B16" s="11" t="s">
        <v>36</v>
      </c>
      <c r="C16" s="20" t="s">
        <v>37</v>
      </c>
      <c r="D16" s="21" t="s">
        <v>38</v>
      </c>
      <c r="E16" s="24">
        <v>1</v>
      </c>
      <c r="F16" s="24">
        <v>1087</v>
      </c>
      <c r="G16" s="36">
        <v>3</v>
      </c>
      <c r="H16" s="26">
        <f xml:space="preserve"> E16/F16*1000</f>
        <v>0.91996320147194111</v>
      </c>
    </row>
    <row r="17" spans="1:8" ht="114.75" customHeight="1" thickBot="1" x14ac:dyDescent="0.3">
      <c r="B17" s="11" t="s">
        <v>39</v>
      </c>
      <c r="C17" s="20" t="s">
        <v>40</v>
      </c>
      <c r="D17" s="21" t="s">
        <v>41</v>
      </c>
      <c r="E17" s="24">
        <v>0</v>
      </c>
      <c r="F17" s="24">
        <v>1313</v>
      </c>
      <c r="G17" s="36">
        <v>3</v>
      </c>
      <c r="H17" s="26">
        <f xml:space="preserve"> E17/F17*100</f>
        <v>0</v>
      </c>
    </row>
    <row r="18" spans="1:8" ht="93" customHeight="1" thickBot="1" x14ac:dyDescent="0.3">
      <c r="B18" s="11" t="s">
        <v>42</v>
      </c>
      <c r="C18" s="20" t="s">
        <v>43</v>
      </c>
      <c r="D18" s="21" t="s">
        <v>44</v>
      </c>
      <c r="E18" s="24">
        <v>6</v>
      </c>
      <c r="F18" s="24">
        <v>1897</v>
      </c>
      <c r="G18" s="36">
        <v>3</v>
      </c>
      <c r="H18" s="26">
        <f xml:space="preserve"> E18/F18*1000</f>
        <v>3.1628887717448602</v>
      </c>
    </row>
    <row r="19" spans="1:8" ht="63.75" customHeight="1" thickBot="1" x14ac:dyDescent="0.3">
      <c r="B19" s="11" t="s">
        <v>45</v>
      </c>
      <c r="C19" s="20" t="s">
        <v>46</v>
      </c>
      <c r="D19" s="21" t="s">
        <v>47</v>
      </c>
      <c r="E19" s="24">
        <v>1</v>
      </c>
      <c r="F19" s="24">
        <v>475</v>
      </c>
      <c r="G19" s="37">
        <v>2</v>
      </c>
      <c r="H19" s="26">
        <f xml:space="preserve"> E19/F19*100</f>
        <v>0.21052631578947367</v>
      </c>
    </row>
    <row r="20" spans="1:8" ht="66" customHeight="1" thickBot="1" x14ac:dyDescent="0.3">
      <c r="B20" s="11" t="s">
        <v>48</v>
      </c>
      <c r="C20" s="20" t="s">
        <v>49</v>
      </c>
      <c r="D20" s="21" t="s">
        <v>50</v>
      </c>
      <c r="E20" s="24">
        <v>0</v>
      </c>
      <c r="F20" s="24">
        <v>525</v>
      </c>
      <c r="G20" s="37">
        <v>2</v>
      </c>
      <c r="H20" s="26">
        <f xml:space="preserve"> E20/F20*100</f>
        <v>0</v>
      </c>
    </row>
    <row r="21" spans="1:8" ht="78" customHeight="1" thickBot="1" x14ac:dyDescent="0.3">
      <c r="B21" s="11" t="s">
        <v>51</v>
      </c>
      <c r="C21" s="20" t="s">
        <v>52</v>
      </c>
      <c r="D21" s="21" t="s">
        <v>53</v>
      </c>
      <c r="E21" s="24">
        <v>7</v>
      </c>
      <c r="F21" s="24">
        <v>34673</v>
      </c>
      <c r="G21" s="36">
        <v>1.1599999999999999</v>
      </c>
      <c r="H21" s="26">
        <f xml:space="preserve"> E21/F21*1000</f>
        <v>0.20188619386842788</v>
      </c>
    </row>
    <row r="22" spans="1:8" ht="84" customHeight="1" thickBot="1" x14ac:dyDescent="0.3">
      <c r="B22" s="11" t="s">
        <v>54</v>
      </c>
      <c r="C22" s="20" t="s">
        <v>55</v>
      </c>
      <c r="D22" s="21" t="s">
        <v>56</v>
      </c>
      <c r="E22" s="24">
        <v>8</v>
      </c>
      <c r="F22" s="24">
        <v>33808</v>
      </c>
      <c r="G22" s="36">
        <v>0.87</v>
      </c>
      <c r="H22" s="26">
        <f xml:space="preserve"> E22/F22*1000</f>
        <v>0.236630383341221</v>
      </c>
    </row>
    <row r="23" spans="1:8" ht="84" customHeight="1" thickBot="1" x14ac:dyDescent="0.3">
      <c r="B23" s="11" t="s">
        <v>57</v>
      </c>
      <c r="C23" s="20" t="s">
        <v>58</v>
      </c>
      <c r="D23" s="21" t="s">
        <v>59</v>
      </c>
      <c r="E23" s="24">
        <v>1</v>
      </c>
      <c r="F23" s="24">
        <v>87105</v>
      </c>
      <c r="G23" s="36">
        <v>0.03</v>
      </c>
      <c r="H23" s="26">
        <f xml:space="preserve"> E23/F23*1000</f>
        <v>1.1480397221743871E-2</v>
      </c>
    </row>
    <row r="24" spans="1:8" ht="93" customHeight="1" thickBot="1" x14ac:dyDescent="0.3">
      <c r="B24" s="11" t="s">
        <v>60</v>
      </c>
      <c r="C24" s="20" t="s">
        <v>61</v>
      </c>
      <c r="D24" s="21" t="s">
        <v>62</v>
      </c>
      <c r="E24" s="24">
        <v>1</v>
      </c>
      <c r="F24" s="24">
        <v>1147</v>
      </c>
      <c r="G24" s="36">
        <v>0.03</v>
      </c>
      <c r="H24" s="26">
        <f xml:space="preserve"> E24/F24*1000</f>
        <v>0.87183958151700092</v>
      </c>
    </row>
    <row r="25" spans="1:8" ht="92.25" customHeight="1" thickBot="1" x14ac:dyDescent="0.3">
      <c r="B25" s="11" t="s">
        <v>63</v>
      </c>
      <c r="C25" s="20" t="s">
        <v>64</v>
      </c>
      <c r="D25" s="21" t="s">
        <v>65</v>
      </c>
      <c r="E25" s="24">
        <v>4</v>
      </c>
      <c r="F25" s="24">
        <v>6682</v>
      </c>
      <c r="G25" s="37">
        <v>1.1599999999999999</v>
      </c>
      <c r="H25" s="26">
        <f xml:space="preserve"> E25/F25*100</f>
        <v>5.9862316671655195E-2</v>
      </c>
    </row>
    <row r="26" spans="1:8" ht="100.5" customHeight="1" thickBot="1" x14ac:dyDescent="0.3">
      <c r="B26" s="11" t="s">
        <v>66</v>
      </c>
      <c r="C26" s="20" t="s">
        <v>67</v>
      </c>
      <c r="D26" s="21" t="s">
        <v>68</v>
      </c>
      <c r="E26" s="24">
        <v>5</v>
      </c>
      <c r="F26" s="24">
        <v>33808</v>
      </c>
      <c r="G26" s="37">
        <v>0.9</v>
      </c>
      <c r="H26" s="26">
        <f xml:space="preserve"> E26/F26*100</f>
        <v>1.4789398958826312E-2</v>
      </c>
    </row>
    <row r="27" spans="1:8" ht="105.75" customHeight="1" thickBot="1" x14ac:dyDescent="0.3">
      <c r="B27" s="11" t="s">
        <v>69</v>
      </c>
      <c r="C27" s="20" t="s">
        <v>70</v>
      </c>
      <c r="D27" s="21" t="s">
        <v>71</v>
      </c>
      <c r="E27" s="24">
        <v>23</v>
      </c>
      <c r="F27" s="40">
        <v>30090</v>
      </c>
      <c r="G27" s="36">
        <v>1.97</v>
      </c>
      <c r="H27" s="26">
        <f xml:space="preserve"> E27/F27*100</f>
        <v>7.6437354602858096E-2</v>
      </c>
    </row>
    <row r="28" spans="1:8" ht="105" customHeight="1" thickBot="1" x14ac:dyDescent="0.3">
      <c r="B28" s="11" t="s">
        <v>72</v>
      </c>
      <c r="C28" s="20" t="s">
        <v>73</v>
      </c>
      <c r="D28" s="21" t="s">
        <v>74</v>
      </c>
      <c r="E28" s="24">
        <v>9</v>
      </c>
      <c r="F28" s="24">
        <v>33730</v>
      </c>
      <c r="G28" s="36">
        <v>6</v>
      </c>
      <c r="H28" s="26">
        <f xml:space="preserve"> E28/F28*100</f>
        <v>2.6682478505781204E-2</v>
      </c>
    </row>
    <row r="29" spans="1:8" ht="88.5" customHeight="1" thickBot="1" x14ac:dyDescent="0.3">
      <c r="A29" s="12"/>
      <c r="B29" s="11" t="s">
        <v>75</v>
      </c>
      <c r="C29" s="20" t="s">
        <v>76</v>
      </c>
      <c r="D29" s="21" t="s">
        <v>77</v>
      </c>
      <c r="E29" s="24">
        <v>7</v>
      </c>
      <c r="F29" s="24">
        <v>7702</v>
      </c>
      <c r="G29" s="36">
        <v>1.3</v>
      </c>
      <c r="H29" s="26">
        <f xml:space="preserve"> E29/F29*1000</f>
        <v>0.9088548428979486</v>
      </c>
    </row>
    <row r="30" spans="1:8" ht="82.5" customHeight="1" thickBot="1" x14ac:dyDescent="0.3">
      <c r="A30" s="12"/>
      <c r="B30" s="11" t="s">
        <v>78</v>
      </c>
      <c r="C30" s="20" t="s">
        <v>79</v>
      </c>
      <c r="D30" s="21" t="s">
        <v>80</v>
      </c>
      <c r="E30" s="24">
        <v>122</v>
      </c>
      <c r="F30" s="24">
        <v>4634</v>
      </c>
      <c r="G30" s="36">
        <v>3</v>
      </c>
      <c r="H30" s="26">
        <f xml:space="preserve"> E30/F30*100</f>
        <v>2.6327147173068624</v>
      </c>
    </row>
    <row r="31" spans="1:8" ht="15.75" thickBot="1" x14ac:dyDescent="0.3">
      <c r="A31" s="12"/>
      <c r="B31" s="41" t="s">
        <v>81</v>
      </c>
      <c r="C31" s="42"/>
      <c r="D31" s="42"/>
      <c r="E31" s="42"/>
      <c r="F31" s="42"/>
      <c r="G31" s="42"/>
      <c r="H31" s="42"/>
    </row>
    <row r="32" spans="1:8" ht="116.25" customHeight="1" thickBot="1" x14ac:dyDescent="0.3">
      <c r="A32" s="12"/>
      <c r="B32" s="11" t="s">
        <v>82</v>
      </c>
      <c r="C32" s="20" t="s">
        <v>83</v>
      </c>
      <c r="D32" s="21" t="s">
        <v>84</v>
      </c>
      <c r="E32" s="24">
        <v>18654</v>
      </c>
      <c r="F32" s="24">
        <v>4492</v>
      </c>
      <c r="G32" s="36">
        <v>3</v>
      </c>
      <c r="H32" s="26">
        <f t="shared" ref="H32:H42" si="1" xml:space="preserve"> E32/F32</f>
        <v>4.1527159394479076</v>
      </c>
    </row>
    <row r="33" spans="1:8" ht="117" customHeight="1" thickBot="1" x14ac:dyDescent="0.3">
      <c r="A33" s="12"/>
      <c r="B33" s="11" t="s">
        <v>85</v>
      </c>
      <c r="C33" s="20" t="s">
        <v>86</v>
      </c>
      <c r="D33" s="21" t="s">
        <v>87</v>
      </c>
      <c r="E33" s="24">
        <v>10490</v>
      </c>
      <c r="F33" s="24">
        <v>5433</v>
      </c>
      <c r="G33" s="36">
        <v>3</v>
      </c>
      <c r="H33" s="26">
        <f t="shared" si="1"/>
        <v>1.9307933002024664</v>
      </c>
    </row>
    <row r="34" spans="1:8" ht="86.25" customHeight="1" thickBot="1" x14ac:dyDescent="0.3">
      <c r="A34" s="12"/>
      <c r="B34" s="11" t="s">
        <v>88</v>
      </c>
      <c r="C34" s="20" t="s">
        <v>89</v>
      </c>
      <c r="D34" s="21" t="s">
        <v>90</v>
      </c>
      <c r="E34" s="24">
        <v>26189</v>
      </c>
      <c r="F34" s="24">
        <v>1560</v>
      </c>
      <c r="G34" s="36">
        <v>30</v>
      </c>
      <c r="H34" s="26">
        <f t="shared" si="1"/>
        <v>16.787820512820513</v>
      </c>
    </row>
    <row r="35" spans="1:8" ht="90" customHeight="1" thickBot="1" x14ac:dyDescent="0.3">
      <c r="A35" s="12"/>
      <c r="B35" s="11" t="s">
        <v>91</v>
      </c>
      <c r="C35" s="20" t="s">
        <v>92</v>
      </c>
      <c r="D35" s="21" t="s">
        <v>93</v>
      </c>
      <c r="E35" s="24">
        <v>10490</v>
      </c>
      <c r="F35" s="24">
        <v>5433</v>
      </c>
      <c r="G35" s="36">
        <v>9</v>
      </c>
      <c r="H35" s="26">
        <f t="shared" si="1"/>
        <v>1.9307933002024664</v>
      </c>
    </row>
    <row r="36" spans="1:8" ht="89.25" customHeight="1" thickBot="1" x14ac:dyDescent="0.3">
      <c r="A36" s="12"/>
      <c r="B36" s="11" t="s">
        <v>94</v>
      </c>
      <c r="C36" s="20" t="s">
        <v>95</v>
      </c>
      <c r="D36" s="21" t="s">
        <v>96</v>
      </c>
      <c r="E36" s="24">
        <v>5986</v>
      </c>
      <c r="F36" s="24">
        <v>1310</v>
      </c>
      <c r="G36" s="36">
        <v>10.82</v>
      </c>
      <c r="H36" s="26">
        <f t="shared" si="1"/>
        <v>4.5694656488549619</v>
      </c>
    </row>
    <row r="37" spans="1:8" ht="96.75" customHeight="1" thickBot="1" x14ac:dyDescent="0.3">
      <c r="A37" s="12"/>
      <c r="B37" s="11" t="s">
        <v>97</v>
      </c>
      <c r="C37" s="20" t="s">
        <v>98</v>
      </c>
      <c r="D37" s="21" t="s">
        <v>99</v>
      </c>
      <c r="E37" s="24">
        <v>1790</v>
      </c>
      <c r="F37" s="24">
        <v>280</v>
      </c>
      <c r="G37" s="36">
        <v>8.7200000000000006</v>
      </c>
      <c r="H37" s="26">
        <f t="shared" si="1"/>
        <v>6.3928571428571432</v>
      </c>
    </row>
    <row r="38" spans="1:8" ht="89.25" customHeight="1" thickBot="1" x14ac:dyDescent="0.3">
      <c r="A38" s="12"/>
      <c r="B38" s="11" t="s">
        <v>100</v>
      </c>
      <c r="C38" s="20" t="s">
        <v>101</v>
      </c>
      <c r="D38" s="21" t="s">
        <v>102</v>
      </c>
      <c r="E38" s="24">
        <v>16211</v>
      </c>
      <c r="F38" s="24">
        <v>1640</v>
      </c>
      <c r="G38" s="36">
        <v>12.27</v>
      </c>
      <c r="H38" s="26">
        <f t="shared" si="1"/>
        <v>9.8847560975609756</v>
      </c>
    </row>
    <row r="39" spans="1:8" ht="89.25" customHeight="1" thickBot="1" x14ac:dyDescent="0.3">
      <c r="A39" s="12"/>
      <c r="B39" s="11" t="s">
        <v>120</v>
      </c>
      <c r="C39" s="20" t="s">
        <v>121</v>
      </c>
      <c r="D39" s="21" t="s">
        <v>122</v>
      </c>
      <c r="E39" s="24">
        <v>2156</v>
      </c>
      <c r="F39" s="24">
        <v>784</v>
      </c>
      <c r="G39" s="36">
        <v>11.1</v>
      </c>
      <c r="H39" s="26">
        <f t="shared" si="1"/>
        <v>2.75</v>
      </c>
    </row>
    <row r="40" spans="1:8" ht="117" customHeight="1" thickBot="1" x14ac:dyDescent="0.3">
      <c r="A40" s="12"/>
      <c r="B40" s="11" t="s">
        <v>103</v>
      </c>
      <c r="C40" s="20" t="s">
        <v>104</v>
      </c>
      <c r="D40" s="21" t="s">
        <v>105</v>
      </c>
      <c r="E40" s="24">
        <v>129205</v>
      </c>
      <c r="F40" s="24">
        <v>4302</v>
      </c>
      <c r="G40" s="43">
        <v>30</v>
      </c>
      <c r="H40" s="26">
        <f t="shared" si="1"/>
        <v>30.033705253370524</v>
      </c>
    </row>
    <row r="41" spans="1:8" ht="93" customHeight="1" thickBot="1" x14ac:dyDescent="0.3">
      <c r="A41" s="12"/>
      <c r="B41" s="11" t="s">
        <v>106</v>
      </c>
      <c r="C41" s="20" t="s">
        <v>107</v>
      </c>
      <c r="D41" s="21" t="s">
        <v>108</v>
      </c>
      <c r="E41" s="24">
        <v>3884</v>
      </c>
      <c r="F41" s="24">
        <v>106</v>
      </c>
      <c r="G41" s="36">
        <v>30</v>
      </c>
      <c r="H41" s="26">
        <f t="shared" si="1"/>
        <v>36.641509433962263</v>
      </c>
    </row>
    <row r="42" spans="1:8" ht="95.25" customHeight="1" thickBot="1" x14ac:dyDescent="0.3">
      <c r="A42" s="12"/>
      <c r="B42" s="11" t="s">
        <v>109</v>
      </c>
      <c r="C42" s="20" t="s">
        <v>110</v>
      </c>
      <c r="D42" s="21" t="s">
        <v>111</v>
      </c>
      <c r="E42" s="24">
        <v>261</v>
      </c>
      <c r="F42" s="24">
        <v>65</v>
      </c>
      <c r="G42" s="36">
        <v>4.29</v>
      </c>
      <c r="H42" s="26">
        <f t="shared" si="1"/>
        <v>4.0153846153846153</v>
      </c>
    </row>
    <row r="43" spans="1:8" ht="109.5" customHeight="1" thickBot="1" x14ac:dyDescent="0.3">
      <c r="A43" s="12"/>
      <c r="B43" s="11" t="s">
        <v>112</v>
      </c>
      <c r="C43" s="20" t="s">
        <v>113</v>
      </c>
      <c r="D43" s="21" t="s">
        <v>114</v>
      </c>
      <c r="E43" s="24">
        <v>2976</v>
      </c>
      <c r="F43" s="24">
        <v>3037</v>
      </c>
      <c r="G43" s="31">
        <v>0.9456</v>
      </c>
      <c r="H43" s="26">
        <f xml:space="preserve"> E43/F43*100</f>
        <v>97.991438919986834</v>
      </c>
    </row>
    <row r="44" spans="1:8" ht="109.5" customHeight="1" thickBot="1" x14ac:dyDescent="0.3">
      <c r="A44" s="12"/>
      <c r="B44" s="11" t="s">
        <v>115</v>
      </c>
      <c r="C44" s="20" t="s">
        <v>116</v>
      </c>
      <c r="D44" s="21" t="s">
        <v>117</v>
      </c>
      <c r="E44" s="24">
        <v>3019</v>
      </c>
      <c r="F44" s="24">
        <v>3037</v>
      </c>
      <c r="G44" s="31">
        <v>0.97</v>
      </c>
      <c r="H44" s="26">
        <f xml:space="preserve"> E44/F44*100</f>
        <v>99.407309845242025</v>
      </c>
    </row>
  </sheetData>
  <mergeCells count="5">
    <mergeCell ref="D2:H2"/>
    <mergeCell ref="D3:H3"/>
    <mergeCell ref="B5:H5"/>
    <mergeCell ref="B15:H15"/>
    <mergeCell ref="B31:H3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 SEMESTRE 2024</vt:lpstr>
      <vt:lpstr>II SEMESTRE 2024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CirGar17</dc:creator>
  <cp:lastModifiedBy>CirGar17</cp:lastModifiedBy>
  <dcterms:created xsi:type="dcterms:W3CDTF">2024-04-23T19:29:59Z</dcterms:created>
  <dcterms:modified xsi:type="dcterms:W3CDTF">2025-02-03T20:41:21Z</dcterms:modified>
</cp:coreProperties>
</file>